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torage.unc.edu\asdean\data\Business Operations\CASBO Website\BizOps Website Redesign 2021\Finance Forms\"/>
    </mc:Choice>
  </mc:AlternateContent>
  <xr:revisionPtr revIDLastSave="0" documentId="8_{366A6C1D-4FB5-4DED-9243-071EAC3401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D27" i="1"/>
  <c r="D17" i="1"/>
  <c r="K9" i="1" l="1"/>
  <c r="D13" i="1"/>
  <c r="D14" i="1" s="1"/>
  <c r="F18" i="1" l="1"/>
  <c r="E18" i="1"/>
  <c r="D18" i="1"/>
  <c r="D19" i="1" s="1"/>
  <c r="D15" i="1" l="1"/>
  <c r="E15" i="1"/>
  <c r="F13" i="1"/>
  <c r="E13" i="1"/>
  <c r="D35" i="1" l="1"/>
  <c r="L9" i="1" l="1"/>
  <c r="L10" i="1"/>
  <c r="K11" i="1"/>
  <c r="J11" i="1"/>
  <c r="L11" i="1" l="1"/>
  <c r="F15" i="1" l="1"/>
  <c r="F19" i="1" l="1"/>
  <c r="E19" i="1"/>
  <c r="F17" i="1"/>
  <c r="E17" i="1"/>
  <c r="F14" i="1"/>
  <c r="E14" i="1"/>
  <c r="F16" i="1"/>
  <c r="E16" i="1"/>
  <c r="D16" i="1"/>
  <c r="E42" i="1" l="1"/>
  <c r="D42" i="1"/>
  <c r="F42" i="1"/>
  <c r="G17" i="1"/>
  <c r="G40" i="1"/>
  <c r="F35" i="1"/>
  <c r="E35" i="1"/>
  <c r="G34" i="1"/>
  <c r="G33" i="1"/>
  <c r="G32" i="1"/>
  <c r="G31" i="1"/>
  <c r="G30" i="1"/>
  <c r="G29" i="1"/>
  <c r="G28" i="1"/>
  <c r="G26" i="1"/>
  <c r="G25" i="1"/>
  <c r="G23" i="1"/>
  <c r="G22" i="1"/>
  <c r="G21" i="1"/>
  <c r="G20" i="1"/>
  <c r="G18" i="1"/>
  <c r="G15" i="1"/>
  <c r="G13" i="1"/>
  <c r="G16" i="1" l="1"/>
  <c r="G42" i="1"/>
  <c r="G19" i="1"/>
  <c r="F24" i="1"/>
  <c r="F36" i="1" s="1"/>
  <c r="E24" i="1"/>
  <c r="E36" i="1" s="1"/>
  <c r="E43" i="1" s="1"/>
  <c r="E41" i="1" s="1"/>
  <c r="G35" i="1"/>
  <c r="I35" i="1" s="1"/>
  <c r="G14" i="1"/>
  <c r="D24" i="1"/>
  <c r="F43" i="1" l="1"/>
  <c r="F41" i="1" s="1"/>
  <c r="G24" i="1"/>
  <c r="D36" i="1"/>
  <c r="D43" i="1" s="1"/>
  <c r="D41" i="1" s="1"/>
  <c r="G36" i="1" l="1"/>
  <c r="I24" i="1"/>
  <c r="G41" i="1"/>
  <c r="I36" i="1" l="1"/>
  <c r="G43" i="1"/>
  <c r="I43" i="1" s="1"/>
</calcChain>
</file>

<file path=xl/sharedStrings.xml><?xml version="1.0" encoding="utf-8"?>
<sst xmlns="http://schemas.openxmlformats.org/spreadsheetml/2006/main" count="69" uniqueCount="53">
  <si>
    <t>New Faculty Start-up Budget Details</t>
  </si>
  <si>
    <t>Name:</t>
  </si>
  <si>
    <t>Department:</t>
  </si>
  <si>
    <t>Hire Date:</t>
  </si>
  <si>
    <t xml:space="preserve">Comm# </t>
  </si>
  <si>
    <t>Allocation By Expenditure Type</t>
  </si>
  <si>
    <t>Description</t>
  </si>
  <si>
    <t>Total</t>
  </si>
  <si>
    <t>Summer Salary</t>
  </si>
  <si>
    <t>Grad Students</t>
  </si>
  <si>
    <t xml:space="preserve">  Benefits (approx 15-20%)</t>
  </si>
  <si>
    <t>Post Doc</t>
  </si>
  <si>
    <t xml:space="preserve">  Benefits (approx 12%)</t>
  </si>
  <si>
    <t>Subtotal - Personnel</t>
  </si>
  <si>
    <t>Equipment</t>
  </si>
  <si>
    <t>Renovation</t>
  </si>
  <si>
    <t xml:space="preserve">Other: </t>
  </si>
  <si>
    <t>Research</t>
  </si>
  <si>
    <t>Professional Travel</t>
  </si>
  <si>
    <t>Subtotal - Nonpersonnel</t>
  </si>
  <si>
    <t>Allocation by Funding Source</t>
  </si>
  <si>
    <t>Department</t>
  </si>
  <si>
    <t>Dean's Office</t>
  </si>
  <si>
    <t xml:space="preserve">  Benefits (approx 30%)</t>
  </si>
  <si>
    <t>Year 1</t>
  </si>
  <si>
    <t>Year 2</t>
  </si>
  <si>
    <t>Year 3</t>
  </si>
  <si>
    <t>for Tuition &amp; Fees Estimate</t>
  </si>
  <si>
    <t xml:space="preserve">Number of Grad Students </t>
  </si>
  <si>
    <t>Tuition &amp; Fees ($12,516/student)</t>
  </si>
  <si>
    <r>
      <rPr>
        <b/>
        <sz val="12"/>
        <rFont val="Calibri"/>
        <family val="2"/>
        <scheme val="minor"/>
      </rPr>
      <t>Directions:</t>
    </r>
    <r>
      <rPr>
        <sz val="12"/>
        <rFont val="Calibri"/>
        <family val="2"/>
        <scheme val="minor"/>
      </rPr>
      <t xml:space="preserve">  Please add information into yellow shaded cells only. </t>
    </r>
  </si>
  <si>
    <t>Student Stipend Amount</t>
  </si>
  <si>
    <t>Number of Post-docs</t>
  </si>
  <si>
    <t>for benefits estimates</t>
  </si>
  <si>
    <t>Post-doc Salary</t>
  </si>
  <si>
    <t>Negotiated Salary - 9 Months</t>
  </si>
  <si>
    <t>Grad School/Fringe Pool/Other External</t>
  </si>
  <si>
    <t>Startup
Amount</t>
  </si>
  <si>
    <t xml:space="preserve">Natural Sciences </t>
  </si>
  <si>
    <t>Startup Calculation</t>
  </si>
  <si>
    <t>First $10K</t>
  </si>
  <si>
    <t>Remaining</t>
  </si>
  <si>
    <t>&gt;$10K</t>
  </si>
  <si>
    <t>&gt;$10K - &lt;$2M</t>
  </si>
  <si>
    <t>Allocation Steps</t>
  </si>
  <si>
    <t>Start-up Amount</t>
  </si>
  <si>
    <t>Dept</t>
  </si>
  <si>
    <t>Startup Calculator</t>
  </si>
  <si>
    <t>Dean's
Office</t>
  </si>
  <si>
    <t>22/23</t>
  </si>
  <si>
    <t>Moving</t>
  </si>
  <si>
    <t>23/24</t>
  </si>
  <si>
    <t>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</si>
</sst>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fornian FB"/>
      <family val="1"/>
    </font>
    <font>
      <sz val="12"/>
      <name val="Californian FB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6" fillId="0" borderId="7" xfId="0" quotePrefix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64" fontId="3" fillId="0" borderId="9" xfId="2" applyNumberFormat="1" applyFont="1" applyBorder="1" applyAlignment="1">
      <alignment vertical="center"/>
    </xf>
    <xf numFmtId="164" fontId="3" fillId="0" borderId="10" xfId="2" applyNumberFormat="1" applyFont="1" applyBorder="1" applyAlignment="1">
      <alignment vertical="center"/>
    </xf>
    <xf numFmtId="164" fontId="3" fillId="0" borderId="11" xfId="2" applyNumberFormat="1" applyFont="1" applyBorder="1" applyAlignment="1" applyProtection="1">
      <alignment vertical="center"/>
    </xf>
    <xf numFmtId="165" fontId="3" fillId="0" borderId="0" xfId="3" applyNumberFormat="1" applyFont="1" applyAlignment="1">
      <alignment vertical="center"/>
    </xf>
    <xf numFmtId="164" fontId="3" fillId="0" borderId="13" xfId="2" applyNumberFormat="1" applyFont="1" applyFill="1" applyBorder="1" applyAlignment="1" applyProtection="1">
      <alignment vertical="center"/>
    </xf>
    <xf numFmtId="164" fontId="3" fillId="0" borderId="14" xfId="2" applyNumberFormat="1" applyFont="1" applyBorder="1" applyAlignment="1" applyProtection="1">
      <alignment vertical="center"/>
    </xf>
    <xf numFmtId="164" fontId="3" fillId="0" borderId="0" xfId="2" applyNumberFormat="1" applyFont="1" applyAlignment="1">
      <alignment vertical="center"/>
    </xf>
    <xf numFmtId="164" fontId="3" fillId="0" borderId="12" xfId="2" applyNumberFormat="1" applyFont="1" applyBorder="1" applyAlignment="1">
      <alignment vertical="center"/>
    </xf>
    <xf numFmtId="164" fontId="3" fillId="0" borderId="13" xfId="2" applyNumberFormat="1" applyFont="1" applyBorder="1" applyAlignment="1">
      <alignment vertical="center"/>
    </xf>
    <xf numFmtId="164" fontId="3" fillId="0" borderId="20" xfId="2" applyNumberFormat="1" applyFont="1" applyBorder="1" applyAlignment="1" applyProtection="1">
      <alignment vertical="center"/>
    </xf>
    <xf numFmtId="164" fontId="3" fillId="0" borderId="0" xfId="2" applyNumberFormat="1" applyFont="1" applyBorder="1" applyAlignment="1">
      <alignment vertical="center"/>
    </xf>
    <xf numFmtId="164" fontId="9" fillId="0" borderId="23" xfId="2" applyNumberFormat="1" applyFont="1" applyBorder="1" applyAlignment="1" applyProtection="1">
      <alignment vertical="center"/>
    </xf>
    <xf numFmtId="164" fontId="9" fillId="0" borderId="24" xfId="2" applyNumberFormat="1" applyFont="1" applyBorder="1" applyAlignment="1" applyProtection="1">
      <alignment vertical="center"/>
    </xf>
    <xf numFmtId="164" fontId="3" fillId="0" borderId="26" xfId="2" applyNumberFormat="1" applyFont="1" applyBorder="1" applyAlignment="1">
      <alignment vertical="center"/>
    </xf>
    <xf numFmtId="164" fontId="3" fillId="0" borderId="27" xfId="2" applyNumberFormat="1" applyFont="1" applyBorder="1" applyAlignment="1">
      <alignment vertical="center"/>
    </xf>
    <xf numFmtId="164" fontId="3" fillId="0" borderId="28" xfId="2" applyNumberFormat="1" applyFont="1" applyBorder="1" applyAlignment="1" applyProtection="1">
      <alignment vertical="center"/>
    </xf>
    <xf numFmtId="164" fontId="3" fillId="0" borderId="15" xfId="2" applyNumberFormat="1" applyFont="1" applyBorder="1" applyAlignment="1">
      <alignment vertical="center"/>
    </xf>
    <xf numFmtId="164" fontId="3" fillId="0" borderId="16" xfId="2" applyNumberFormat="1" applyFont="1" applyFill="1" applyBorder="1" applyAlignment="1" applyProtection="1">
      <alignment horizontal="right" vertical="center"/>
      <protection locked="0"/>
    </xf>
    <xf numFmtId="164" fontId="3" fillId="0" borderId="15" xfId="2" applyNumberFormat="1" applyFont="1" applyFill="1" applyBorder="1" applyAlignment="1" applyProtection="1">
      <alignment vertical="center"/>
      <protection locked="0"/>
    </xf>
    <xf numFmtId="164" fontId="3" fillId="0" borderId="17" xfId="2" applyNumberFormat="1" applyFont="1" applyBorder="1" applyAlignment="1">
      <alignment vertical="center"/>
    </xf>
    <xf numFmtId="164" fontId="6" fillId="0" borderId="23" xfId="2" applyNumberFormat="1" applyFont="1" applyBorder="1" applyAlignment="1" applyProtection="1">
      <alignment vertical="center"/>
    </xf>
    <xf numFmtId="164" fontId="6" fillId="0" borderId="29" xfId="2" applyNumberFormat="1" applyFont="1" applyBorder="1" applyAlignment="1" applyProtection="1">
      <alignment vertical="center"/>
    </xf>
    <xf numFmtId="0" fontId="6" fillId="0" borderId="21" xfId="0" applyFont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6" fillId="0" borderId="36" xfId="2" applyNumberFormat="1" applyFont="1" applyBorder="1" applyAlignment="1" applyProtection="1">
      <alignment vertical="center"/>
    </xf>
    <xf numFmtId="164" fontId="3" fillId="0" borderId="38" xfId="2" applyNumberFormat="1" applyFont="1" applyFill="1" applyBorder="1" applyAlignment="1" applyProtection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4" borderId="10" xfId="2" applyNumberFormat="1" applyFont="1" applyFill="1" applyBorder="1" applyAlignment="1" applyProtection="1">
      <alignment vertical="center"/>
      <protection locked="0"/>
    </xf>
    <xf numFmtId="164" fontId="3" fillId="4" borderId="13" xfId="2" applyNumberFormat="1" applyFont="1" applyFill="1" applyBorder="1" applyAlignment="1" applyProtection="1">
      <alignment vertical="center"/>
      <protection locked="0"/>
    </xf>
    <xf numFmtId="164" fontId="3" fillId="4" borderId="27" xfId="2" applyNumberFormat="1" applyFont="1" applyFill="1" applyBorder="1" applyAlignment="1" applyProtection="1">
      <alignment vertical="center"/>
      <protection locked="0"/>
    </xf>
    <xf numFmtId="164" fontId="3" fillId="4" borderId="19" xfId="2" applyNumberFormat="1" applyFont="1" applyFill="1" applyBorder="1" applyAlignment="1" applyProtection="1">
      <alignment vertical="center"/>
      <protection locked="0"/>
    </xf>
    <xf numFmtId="164" fontId="3" fillId="4" borderId="16" xfId="2" applyNumberFormat="1" applyFont="1" applyFill="1" applyBorder="1" applyAlignment="1" applyProtection="1">
      <alignment vertical="center"/>
      <protection locked="0"/>
    </xf>
    <xf numFmtId="164" fontId="3" fillId="4" borderId="16" xfId="2" applyNumberFormat="1" applyFont="1" applyFill="1" applyBorder="1" applyAlignment="1" applyProtection="1">
      <alignment horizontal="right" vertical="center"/>
      <protection locked="0"/>
    </xf>
    <xf numFmtId="164" fontId="3" fillId="4" borderId="18" xfId="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6" fillId="5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6" borderId="33" xfId="0" applyFont="1" applyFill="1" applyBorder="1" applyAlignment="1">
      <alignment horizontal="center" vertical="center"/>
    </xf>
    <xf numFmtId="43" fontId="6" fillId="6" borderId="33" xfId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3" fontId="6" fillId="5" borderId="33" xfId="1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/>
    </xf>
    <xf numFmtId="9" fontId="3" fillId="0" borderId="33" xfId="5" applyFont="1" applyBorder="1" applyAlignment="1">
      <alignment vertical="center"/>
    </xf>
    <xf numFmtId="0" fontId="6" fillId="7" borderId="33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6" borderId="33" xfId="0" applyFont="1" applyFill="1" applyBorder="1" applyAlignment="1" applyProtection="1">
      <alignment horizontal="center" vertical="center"/>
    </xf>
    <xf numFmtId="43" fontId="6" fillId="6" borderId="33" xfId="1" applyFont="1" applyFill="1" applyBorder="1" applyAlignment="1" applyProtection="1">
      <alignment horizontal="center" vertical="center"/>
    </xf>
    <xf numFmtId="43" fontId="6" fillId="5" borderId="33" xfId="1" applyFont="1" applyFill="1" applyBorder="1" applyAlignment="1" applyProtection="1">
      <alignment horizontal="center" vertical="center" wrapText="1"/>
    </xf>
    <xf numFmtId="164" fontId="3" fillId="0" borderId="33" xfId="1" applyNumberFormat="1" applyFont="1" applyBorder="1" applyAlignment="1" applyProtection="1">
      <alignment vertical="center"/>
    </xf>
    <xf numFmtId="164" fontId="3" fillId="0" borderId="33" xfId="0" applyNumberFormat="1" applyFont="1" applyBorder="1" applyAlignment="1" applyProtection="1">
      <alignment vertical="center"/>
    </xf>
    <xf numFmtId="43" fontId="6" fillId="5" borderId="33" xfId="1" applyFont="1" applyFill="1" applyBorder="1" applyAlignment="1" applyProtection="1">
      <alignment horizontal="center" vertical="center"/>
    </xf>
    <xf numFmtId="164" fontId="6" fillId="0" borderId="33" xfId="0" applyNumberFormat="1" applyFont="1" applyBorder="1" applyAlignment="1" applyProtection="1">
      <alignment vertical="center"/>
    </xf>
    <xf numFmtId="0" fontId="13" fillId="6" borderId="33" xfId="0" applyFont="1" applyFill="1" applyBorder="1" applyAlignment="1" applyProtection="1">
      <alignment horizontal="center"/>
    </xf>
    <xf numFmtId="43" fontId="6" fillId="6" borderId="33" xfId="1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9" fontId="3" fillId="0" borderId="33" xfId="5" applyFont="1" applyBorder="1" applyAlignment="1" applyProtection="1">
      <alignment vertical="center"/>
    </xf>
    <xf numFmtId="43" fontId="6" fillId="0" borderId="33" xfId="1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vertical="center"/>
    </xf>
    <xf numFmtId="165" fontId="9" fillId="0" borderId="25" xfId="3" applyNumberFormat="1" applyFont="1" applyBorder="1" applyAlignment="1" applyProtection="1">
      <alignment vertical="center"/>
    </xf>
    <xf numFmtId="164" fontId="9" fillId="0" borderId="25" xfId="2" applyNumberFormat="1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165" fontId="6" fillId="0" borderId="25" xfId="3" applyNumberFormat="1" applyFont="1" applyBorder="1" applyAlignment="1" applyProtection="1">
      <alignment vertical="center"/>
    </xf>
    <xf numFmtId="164" fontId="3" fillId="0" borderId="32" xfId="2" applyNumberFormat="1" applyFont="1" applyFill="1" applyBorder="1" applyAlignment="1" applyProtection="1">
      <alignment vertical="center"/>
    </xf>
    <xf numFmtId="164" fontId="3" fillId="0" borderId="37" xfId="2" applyNumberFormat="1" applyFont="1" applyFill="1" applyBorder="1" applyAlignment="1" applyProtection="1">
      <alignment vertical="center"/>
    </xf>
    <xf numFmtId="164" fontId="3" fillId="0" borderId="39" xfId="2" applyNumberFormat="1" applyFont="1" applyFill="1" applyBorder="1" applyAlignment="1" applyProtection="1">
      <alignment vertical="center"/>
    </xf>
    <xf numFmtId="165" fontId="3" fillId="0" borderId="0" xfId="3" applyNumberFormat="1" applyFont="1" applyAlignment="1" applyProtection="1">
      <alignment vertical="center"/>
    </xf>
    <xf numFmtId="164" fontId="3" fillId="0" borderId="0" xfId="2" applyNumberFormat="1" applyFont="1" applyBorder="1" applyAlignment="1" applyProtection="1">
      <alignment vertical="center"/>
    </xf>
    <xf numFmtId="165" fontId="6" fillId="7" borderId="33" xfId="4" applyNumberFormat="1" applyFont="1" applyFill="1" applyBorder="1" applyAlignment="1" applyProtection="1">
      <alignment vertical="center"/>
      <protection locked="0"/>
    </xf>
    <xf numFmtId="165" fontId="12" fillId="4" borderId="33" xfId="4" applyNumberFormat="1" applyFont="1" applyFill="1" applyBorder="1" applyAlignment="1" applyProtection="1">
      <alignment vertical="center"/>
      <protection locked="0"/>
    </xf>
    <xf numFmtId="165" fontId="12" fillId="4" borderId="40" xfId="4" applyNumberFormat="1" applyFont="1" applyFill="1" applyBorder="1" applyAlignment="1" applyProtection="1">
      <alignment vertical="center"/>
      <protection locked="0"/>
    </xf>
    <xf numFmtId="164" fontId="12" fillId="4" borderId="33" xfId="2" applyNumberFormat="1" applyFont="1" applyFill="1" applyBorder="1" applyAlignment="1" applyProtection="1">
      <alignment vertical="center"/>
      <protection locked="0"/>
    </xf>
    <xf numFmtId="44" fontId="12" fillId="4" borderId="33" xfId="4" applyFont="1" applyFill="1" applyBorder="1" applyAlignment="1" applyProtection="1">
      <alignment vertical="center"/>
      <protection locked="0"/>
    </xf>
    <xf numFmtId="44" fontId="12" fillId="4" borderId="40" xfId="4" applyFont="1" applyFill="1" applyBorder="1" applyAlignment="1" applyProtection="1">
      <alignment vertical="center"/>
      <protection locked="0"/>
    </xf>
    <xf numFmtId="166" fontId="12" fillId="4" borderId="33" xfId="0" applyNumberFormat="1" applyFont="1" applyFill="1" applyBorder="1" applyAlignment="1" applyProtection="1">
      <alignment vertical="center"/>
      <protection locked="0"/>
    </xf>
    <xf numFmtId="164" fontId="3" fillId="4" borderId="42" xfId="2" applyNumberFormat="1" applyFont="1" applyFill="1" applyBorder="1" applyAlignment="1" applyProtection="1">
      <alignment vertical="center"/>
      <protection locked="0"/>
    </xf>
    <xf numFmtId="164" fontId="3" fillId="0" borderId="13" xfId="2" applyNumberFormat="1" applyFont="1" applyFill="1" applyBorder="1" applyAlignment="1" applyProtection="1">
      <alignment vertical="center"/>
      <protection locked="0"/>
    </xf>
    <xf numFmtId="164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6" fontId="12" fillId="0" borderId="0" xfId="0" applyNumberFormat="1" applyFont="1" applyFill="1" applyBorder="1" applyAlignment="1" applyProtection="1">
      <alignment vertical="center"/>
      <protection locked="0"/>
    </xf>
    <xf numFmtId="164" fontId="3" fillId="0" borderId="12" xfId="2" applyNumberFormat="1" applyFont="1" applyBorder="1" applyAlignment="1">
      <alignment horizontal="left" vertical="center" indent="2"/>
    </xf>
    <xf numFmtId="164" fontId="3" fillId="0" borderId="13" xfId="2" applyNumberFormat="1" applyFont="1" applyBorder="1" applyAlignment="1">
      <alignment horizontal="left" vertical="center" indent="2"/>
    </xf>
    <xf numFmtId="0" fontId="9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3" fillId="0" borderId="30" xfId="2" applyNumberFormat="1" applyFont="1" applyBorder="1" applyAlignment="1">
      <alignment horizontal="left" vertical="center"/>
    </xf>
    <xf numFmtId="164" fontId="3" fillId="0" borderId="31" xfId="2" applyNumberFormat="1" applyFont="1" applyBorder="1" applyAlignment="1">
      <alignment horizontal="left" vertical="center"/>
    </xf>
    <xf numFmtId="164" fontId="6" fillId="0" borderId="21" xfId="2" applyNumberFormat="1" applyFont="1" applyBorder="1" applyAlignment="1">
      <alignment horizontal="right" vertical="center"/>
    </xf>
    <xf numFmtId="164" fontId="6" fillId="0" borderId="22" xfId="2" applyNumberFormat="1" applyFont="1" applyBorder="1" applyAlignment="1">
      <alignment horizontal="right" vertical="center"/>
    </xf>
    <xf numFmtId="164" fontId="3" fillId="0" borderId="15" xfId="2" applyNumberFormat="1" applyFont="1" applyBorder="1" applyAlignment="1">
      <alignment horizontal="left" vertical="center" indent="3"/>
    </xf>
    <xf numFmtId="164" fontId="3" fillId="0" borderId="16" xfId="2" applyNumberFormat="1" applyFont="1" applyBorder="1" applyAlignment="1">
      <alignment horizontal="left" vertical="center" indent="3"/>
    </xf>
    <xf numFmtId="164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34" xfId="2" applyNumberFormat="1" applyFont="1" applyBorder="1" applyAlignment="1">
      <alignment horizontal="left" vertical="center"/>
    </xf>
    <xf numFmtId="164" fontId="3" fillId="0" borderId="35" xfId="2" applyNumberFormat="1" applyFont="1" applyBorder="1" applyAlignment="1">
      <alignment horizontal="left" vertical="center"/>
    </xf>
    <xf numFmtId="164" fontId="3" fillId="0" borderId="15" xfId="2" applyNumberFormat="1" applyFont="1" applyFill="1" applyBorder="1" applyAlignment="1" applyProtection="1">
      <alignment horizontal="right" vertical="center"/>
      <protection locked="0"/>
    </xf>
    <xf numFmtId="164" fontId="3" fillId="0" borderId="16" xfId="2" applyNumberFormat="1" applyFont="1" applyFill="1" applyBorder="1" applyAlignment="1" applyProtection="1">
      <alignment horizontal="right" vertical="center"/>
      <protection locked="0"/>
    </xf>
    <xf numFmtId="164" fontId="9" fillId="0" borderId="21" xfId="2" applyNumberFormat="1" applyFont="1" applyBorder="1" applyAlignment="1">
      <alignment horizontal="right" vertical="center"/>
    </xf>
    <xf numFmtId="164" fontId="9" fillId="0" borderId="22" xfId="2" applyNumberFormat="1" applyFont="1" applyBorder="1" applyAlignment="1">
      <alignment horizontal="right" vertical="center"/>
    </xf>
    <xf numFmtId="164" fontId="9" fillId="0" borderId="0" xfId="2" applyNumberFormat="1" applyFont="1" applyAlignment="1">
      <alignment horizontal="center" vertical="center"/>
    </xf>
    <xf numFmtId="164" fontId="5" fillId="3" borderId="3" xfId="2" applyNumberFormat="1" applyFont="1" applyFill="1" applyBorder="1" applyAlignment="1">
      <alignment horizontal="center" vertical="center"/>
    </xf>
    <xf numFmtId="164" fontId="5" fillId="3" borderId="4" xfId="2" applyNumberFormat="1" applyFont="1" applyFill="1" applyBorder="1" applyAlignment="1">
      <alignment horizontal="center" vertical="center"/>
    </xf>
    <xf numFmtId="164" fontId="5" fillId="3" borderId="5" xfId="2" applyNumberFormat="1" applyFont="1" applyFill="1" applyBorder="1" applyAlignment="1">
      <alignment horizontal="center" vertical="center"/>
    </xf>
    <xf numFmtId="164" fontId="3" fillId="0" borderId="15" xfId="2" applyNumberFormat="1" applyFont="1" applyBorder="1" applyAlignment="1" applyProtection="1">
      <alignment horizontal="left" vertical="center"/>
      <protection locked="0"/>
    </xf>
    <xf numFmtId="164" fontId="3" fillId="0" borderId="16" xfId="2" applyNumberFormat="1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164" fontId="3" fillId="0" borderId="12" xfId="2" applyNumberFormat="1" applyFont="1" applyBorder="1" applyAlignment="1">
      <alignment horizontal="left" vertical="center"/>
    </xf>
    <xf numFmtId="164" fontId="3" fillId="0" borderId="13" xfId="2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2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3" fillId="0" borderId="15" xfId="2" applyNumberFormat="1" applyFont="1" applyBorder="1" applyAlignment="1">
      <alignment horizontal="left" vertical="center"/>
    </xf>
    <xf numFmtId="164" fontId="3" fillId="0" borderId="16" xfId="2" applyNumberFormat="1" applyFont="1" applyBorder="1" applyAlignment="1">
      <alignment horizontal="left" vertical="center"/>
    </xf>
  </cellXfs>
  <cellStyles count="6">
    <cellStyle name="Comma" xfId="1" builtinId="3"/>
    <cellStyle name="Comma 2" xfId="2" xr:uid="{00000000-0005-0000-0000-000001000000}"/>
    <cellStyle name="Currency" xfId="4" builtinId="4"/>
    <cellStyle name="Currency 2" xfId="3" xr:uid="{00000000-0005-0000-0000-000003000000}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2</xdr:col>
      <xdr:colOff>266700</xdr:colOff>
      <xdr:row>3</xdr:row>
      <xdr:rowOff>8927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7625"/>
          <a:ext cx="1552575" cy="628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workbookViewId="0">
      <selection activeCell="F12" sqref="F12"/>
    </sheetView>
  </sheetViews>
  <sheetFormatPr defaultColWidth="9.1796875" defaultRowHeight="15.5" x14ac:dyDescent="0.35"/>
  <cols>
    <col min="1" max="1" width="9.1796875" style="1"/>
    <col min="2" max="2" width="11.81640625" style="1" customWidth="1"/>
    <col min="3" max="3" width="25.81640625" style="1" customWidth="1"/>
    <col min="4" max="6" width="10.7265625" style="1" customWidth="1"/>
    <col min="7" max="7" width="16.1796875" style="1" customWidth="1"/>
    <col min="8" max="8" width="5.7265625" style="1" customWidth="1"/>
    <col min="9" max="9" width="16.54296875" style="1" customWidth="1"/>
    <col min="10" max="10" width="16.81640625" style="1" customWidth="1"/>
    <col min="11" max="11" width="12.7265625" style="1" bestFit="1" customWidth="1"/>
    <col min="12" max="12" width="14.81640625" style="1" customWidth="1"/>
    <col min="13" max="13" width="14.36328125" style="1" customWidth="1"/>
    <col min="14" max="14" width="18.26953125" style="1" customWidth="1"/>
    <col min="15" max="15" width="16.36328125" style="1" customWidth="1"/>
    <col min="16" max="16" width="8" style="1" bestFit="1" customWidth="1"/>
    <col min="17" max="17" width="22.81640625" style="1" customWidth="1"/>
    <col min="18" max="18" width="12.7265625" style="1" bestFit="1" customWidth="1"/>
    <col min="19" max="19" width="11.54296875" style="1" bestFit="1" customWidth="1"/>
    <col min="20" max="20" width="17" style="1" bestFit="1" customWidth="1"/>
    <col min="21" max="21" width="16.54296875" style="1" bestFit="1" customWidth="1"/>
    <col min="22" max="16384" width="9.1796875" style="1"/>
  </cols>
  <sheetData>
    <row r="1" spans="1:17" ht="21" x14ac:dyDescent="0.3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3" spans="1:17" x14ac:dyDescent="0.35">
      <c r="B3" s="126" t="s">
        <v>1</v>
      </c>
      <c r="C3" s="126"/>
      <c r="D3" s="129"/>
      <c r="E3" s="129"/>
      <c r="F3" s="129"/>
      <c r="G3" s="129"/>
    </row>
    <row r="4" spans="1:17" x14ac:dyDescent="0.35">
      <c r="B4" s="126" t="s">
        <v>2</v>
      </c>
      <c r="C4" s="126"/>
      <c r="D4" s="130"/>
      <c r="E4" s="130"/>
      <c r="F4" s="130"/>
      <c r="G4" s="130"/>
    </row>
    <row r="5" spans="1:17" x14ac:dyDescent="0.35">
      <c r="B5" s="126" t="s">
        <v>3</v>
      </c>
      <c r="C5" s="126"/>
      <c r="D5" s="127">
        <v>44743</v>
      </c>
      <c r="E5" s="127"/>
      <c r="F5" s="127"/>
      <c r="G5" s="127"/>
      <c r="I5" s="125"/>
      <c r="J5" s="125"/>
      <c r="K5" s="125"/>
      <c r="L5" s="125"/>
      <c r="M5" s="51"/>
      <c r="N5" s="51"/>
      <c r="O5" s="51"/>
      <c r="P5" s="51"/>
      <c r="Q5" s="51"/>
    </row>
    <row r="6" spans="1:17" ht="16" thickBot="1" x14ac:dyDescent="0.4">
      <c r="C6" s="3" t="s">
        <v>4</v>
      </c>
      <c r="D6" s="92"/>
      <c r="E6" s="93"/>
      <c r="F6" s="93"/>
      <c r="G6" s="93"/>
      <c r="I6" s="125" t="s">
        <v>47</v>
      </c>
      <c r="J6" s="125"/>
      <c r="K6" s="125"/>
      <c r="L6" s="125"/>
      <c r="M6" s="51"/>
      <c r="N6" s="98" t="s">
        <v>44</v>
      </c>
      <c r="O6" s="98"/>
      <c r="P6" s="98"/>
      <c r="Q6" s="51"/>
    </row>
    <row r="7" spans="1:17" ht="31.5" thickBot="1" x14ac:dyDescent="0.4">
      <c r="C7" s="49"/>
      <c r="D7" s="2"/>
      <c r="I7" s="58" t="s">
        <v>37</v>
      </c>
      <c r="J7" s="82">
        <v>0</v>
      </c>
      <c r="L7" s="54"/>
      <c r="M7" s="50"/>
      <c r="N7" s="67" t="s">
        <v>45</v>
      </c>
      <c r="O7" s="60" t="s">
        <v>46</v>
      </c>
      <c r="P7" s="68" t="s">
        <v>48</v>
      </c>
    </row>
    <row r="8" spans="1:17" ht="16" thickBot="1" x14ac:dyDescent="0.4">
      <c r="C8" s="38"/>
      <c r="D8" s="2"/>
      <c r="I8" s="59"/>
      <c r="J8" s="60" t="s">
        <v>40</v>
      </c>
      <c r="K8" s="61" t="s">
        <v>41</v>
      </c>
      <c r="L8" s="60" t="s">
        <v>7</v>
      </c>
      <c r="N8" s="69" t="s">
        <v>40</v>
      </c>
      <c r="O8" s="70">
        <v>1</v>
      </c>
      <c r="P8" s="70">
        <v>0</v>
      </c>
    </row>
    <row r="9" spans="1:17" ht="16" thickBot="1" x14ac:dyDescent="0.4">
      <c r="B9" s="99" t="s">
        <v>30</v>
      </c>
      <c r="C9" s="99"/>
      <c r="D9" s="99"/>
      <c r="E9" s="99"/>
      <c r="F9" s="99"/>
      <c r="G9" s="99"/>
      <c r="I9" s="62" t="s">
        <v>22</v>
      </c>
      <c r="J9" s="63">
        <v>0</v>
      </c>
      <c r="K9" s="63">
        <f>(J7-J10-J9)*0.8</f>
        <v>0</v>
      </c>
      <c r="L9" s="64">
        <f>SUM(J9:K9)</f>
        <v>0</v>
      </c>
      <c r="N9" s="71" t="s">
        <v>42</v>
      </c>
      <c r="O9" s="70">
        <v>0.2</v>
      </c>
      <c r="P9" s="70">
        <v>0.8</v>
      </c>
    </row>
    <row r="10" spans="1:17" ht="16" thickBot="1" x14ac:dyDescent="0.4">
      <c r="H10" s="4"/>
      <c r="I10" s="62" t="s">
        <v>21</v>
      </c>
      <c r="J10" s="63">
        <f>IF($J$7&lt;10000,$J$7,10000)</f>
        <v>0</v>
      </c>
      <c r="K10" s="63">
        <f>(J7-J10-J9)*0.2</f>
        <v>0</v>
      </c>
      <c r="L10" s="64">
        <f>SUM(J10:K10)</f>
        <v>0</v>
      </c>
    </row>
    <row r="11" spans="1:17" ht="19" thickBot="1" x14ac:dyDescent="0.4">
      <c r="B11" s="131" t="s">
        <v>5</v>
      </c>
      <c r="C11" s="132"/>
      <c r="D11" s="132"/>
      <c r="E11" s="132"/>
      <c r="F11" s="132"/>
      <c r="G11" s="133"/>
      <c r="H11" s="4"/>
      <c r="I11" s="65" t="s">
        <v>7</v>
      </c>
      <c r="J11" s="66">
        <f>SUM(J9:J10)</f>
        <v>0</v>
      </c>
      <c r="K11" s="66">
        <f t="shared" ref="K11:L11" si="0">SUM(K9:K10)</f>
        <v>0</v>
      </c>
      <c r="L11" s="66">
        <f t="shared" si="0"/>
        <v>0</v>
      </c>
    </row>
    <row r="12" spans="1:17" x14ac:dyDescent="0.35">
      <c r="B12" s="134" t="s">
        <v>6</v>
      </c>
      <c r="C12" s="135"/>
      <c r="D12" s="5" t="s">
        <v>49</v>
      </c>
      <c r="E12" s="5" t="s">
        <v>51</v>
      </c>
      <c r="F12" s="5" t="s">
        <v>52</v>
      </c>
      <c r="G12" s="6" t="s">
        <v>7</v>
      </c>
      <c r="H12" s="7"/>
      <c r="I12" s="32"/>
      <c r="J12" s="33"/>
    </row>
    <row r="13" spans="1:17" ht="16" thickBot="1" x14ac:dyDescent="0.4">
      <c r="B13" s="8" t="s">
        <v>8</v>
      </c>
      <c r="C13" s="9"/>
      <c r="D13" s="39">
        <f>(I14/9)</f>
        <v>0</v>
      </c>
      <c r="E13" s="39">
        <f>(I14/9)</f>
        <v>0</v>
      </c>
      <c r="F13" s="39">
        <f>(I14/9)</f>
        <v>0</v>
      </c>
      <c r="G13" s="10">
        <f>SUM(D13:F13)</f>
        <v>0</v>
      </c>
      <c r="H13" s="4"/>
      <c r="I13" s="1" t="s">
        <v>35</v>
      </c>
      <c r="L13" s="94"/>
      <c r="M13" s="94"/>
      <c r="N13" s="94"/>
      <c r="O13" s="94"/>
      <c r="P13" s="94"/>
    </row>
    <row r="14" spans="1:17" ht="16" thickBot="1" x14ac:dyDescent="0.4">
      <c r="B14" s="96" t="s">
        <v>23</v>
      </c>
      <c r="C14" s="97"/>
      <c r="D14" s="12">
        <f>+D13*0.3</f>
        <v>0</v>
      </c>
      <c r="E14" s="12">
        <f>+E13*0.3</f>
        <v>0</v>
      </c>
      <c r="F14" s="12">
        <f>+F13*0.3</f>
        <v>0</v>
      </c>
      <c r="G14" s="13">
        <f t="shared" ref="G14:G15" si="1">SUM(D14:F14)</f>
        <v>0</v>
      </c>
      <c r="H14" s="4"/>
      <c r="I14" s="88">
        <v>0</v>
      </c>
      <c r="L14" s="95"/>
      <c r="M14" s="94"/>
      <c r="N14" s="94"/>
      <c r="O14" s="94"/>
      <c r="P14" s="94"/>
    </row>
    <row r="15" spans="1:17" x14ac:dyDescent="0.35">
      <c r="B15" s="15" t="s">
        <v>9</v>
      </c>
      <c r="C15" s="16"/>
      <c r="D15" s="40">
        <f t="shared" ref="D15:E15" si="2">I19*I21</f>
        <v>0</v>
      </c>
      <c r="E15" s="40">
        <f t="shared" si="2"/>
        <v>0</v>
      </c>
      <c r="F15" s="40">
        <f>K19*K21</f>
        <v>0</v>
      </c>
      <c r="G15" s="13">
        <f t="shared" si="1"/>
        <v>0</v>
      </c>
    </row>
    <row r="16" spans="1:17" x14ac:dyDescent="0.35">
      <c r="B16" s="96" t="s">
        <v>10</v>
      </c>
      <c r="C16" s="97"/>
      <c r="D16" s="12">
        <f>+D15*0.17</f>
        <v>0</v>
      </c>
      <c r="E16" s="12">
        <f>+E15*0.17</f>
        <v>0</v>
      </c>
      <c r="F16" s="12">
        <f>+F15*0.17</f>
        <v>0</v>
      </c>
      <c r="G16" s="13">
        <f>SUM(D16:F16)</f>
        <v>0</v>
      </c>
      <c r="I16" s="106" t="s">
        <v>28</v>
      </c>
      <c r="J16" s="106"/>
      <c r="K16" s="106"/>
      <c r="N16" s="46" t="s">
        <v>32</v>
      </c>
      <c r="P16" s="37"/>
    </row>
    <row r="17" spans="2:17" x14ac:dyDescent="0.35">
      <c r="B17" s="104" t="s">
        <v>29</v>
      </c>
      <c r="C17" s="105"/>
      <c r="D17" s="12">
        <f>12516*I19</f>
        <v>0</v>
      </c>
      <c r="E17" s="12">
        <f>12516*J19</f>
        <v>0</v>
      </c>
      <c r="F17" s="12">
        <f>12516*K19</f>
        <v>0</v>
      </c>
      <c r="G17" s="13">
        <f>SUM(D17:F17)</f>
        <v>0</v>
      </c>
      <c r="I17" s="107" t="s">
        <v>27</v>
      </c>
      <c r="J17" s="107"/>
      <c r="K17" s="107"/>
      <c r="N17" s="46" t="s">
        <v>33</v>
      </c>
      <c r="P17" s="37"/>
    </row>
    <row r="18" spans="2:17" ht="16" thickBot="1" x14ac:dyDescent="0.4">
      <c r="B18" s="136" t="s">
        <v>11</v>
      </c>
      <c r="C18" s="137"/>
      <c r="D18" s="40">
        <f>M19*M21</f>
        <v>0</v>
      </c>
      <c r="E18" s="40">
        <f>N19*N21</f>
        <v>0</v>
      </c>
      <c r="F18" s="40">
        <f>O19*O21</f>
        <v>0</v>
      </c>
      <c r="G18" s="13">
        <f>SUM(D18:F18)</f>
        <v>0</v>
      </c>
      <c r="I18" s="34" t="s">
        <v>24</v>
      </c>
      <c r="J18" s="34" t="s">
        <v>25</v>
      </c>
      <c r="K18" s="34" t="s">
        <v>26</v>
      </c>
      <c r="M18" s="46" t="s">
        <v>24</v>
      </c>
      <c r="N18" s="46" t="s">
        <v>25</v>
      </c>
      <c r="O18" s="46" t="s">
        <v>26</v>
      </c>
      <c r="P18" s="37"/>
    </row>
    <row r="19" spans="2:17" ht="16" thickBot="1" x14ac:dyDescent="0.4">
      <c r="B19" s="96" t="s">
        <v>12</v>
      </c>
      <c r="C19" s="97"/>
      <c r="D19" s="12">
        <f>+D18*0.12</f>
        <v>0</v>
      </c>
      <c r="E19" s="12">
        <f>+E18*0.12</f>
        <v>0</v>
      </c>
      <c r="F19" s="12">
        <f>+F18*0.12</f>
        <v>0</v>
      </c>
      <c r="G19" s="13">
        <f t="shared" ref="G19:G22" si="3">SUM(D19:F19)</f>
        <v>0</v>
      </c>
      <c r="I19" s="85">
        <v>0</v>
      </c>
      <c r="J19" s="85">
        <v>0</v>
      </c>
      <c r="K19" s="85">
        <v>0</v>
      </c>
      <c r="M19" s="85">
        <v>0</v>
      </c>
      <c r="N19" s="85">
        <v>0</v>
      </c>
      <c r="O19" s="85">
        <v>0</v>
      </c>
      <c r="P19" s="37"/>
    </row>
    <row r="20" spans="2:17" ht="16" thickBot="1" x14ac:dyDescent="0.4">
      <c r="B20" s="118"/>
      <c r="C20" s="119"/>
      <c r="D20" s="90"/>
      <c r="E20" s="90"/>
      <c r="F20" s="90"/>
      <c r="G20" s="13">
        <f t="shared" si="3"/>
        <v>0</v>
      </c>
      <c r="J20" s="46" t="s">
        <v>31</v>
      </c>
      <c r="N20" s="47" t="s">
        <v>34</v>
      </c>
      <c r="O20" s="37"/>
      <c r="P20" s="37"/>
      <c r="Q20" s="37"/>
    </row>
    <row r="21" spans="2:17" ht="16" thickBot="1" x14ac:dyDescent="0.4">
      <c r="B21" s="118"/>
      <c r="C21" s="120"/>
      <c r="D21" s="90"/>
      <c r="E21" s="90"/>
      <c r="F21" s="90"/>
      <c r="G21" s="13">
        <f t="shared" si="3"/>
        <v>0</v>
      </c>
      <c r="I21" s="86">
        <v>0</v>
      </c>
      <c r="J21" s="87">
        <v>0</v>
      </c>
      <c r="K21" s="86">
        <v>0</v>
      </c>
      <c r="M21" s="83">
        <v>0</v>
      </c>
      <c r="N21" s="84">
        <v>0</v>
      </c>
      <c r="O21" s="83">
        <v>0</v>
      </c>
    </row>
    <row r="22" spans="2:17" x14ac:dyDescent="0.35">
      <c r="B22" s="118"/>
      <c r="C22" s="120"/>
      <c r="D22" s="90"/>
      <c r="E22" s="90"/>
      <c r="F22" s="90"/>
      <c r="G22" s="13">
        <f t="shared" si="3"/>
        <v>0</v>
      </c>
      <c r="I22" s="14"/>
    </row>
    <row r="23" spans="2:17" ht="16" thickBot="1" x14ac:dyDescent="0.4">
      <c r="B23" s="121"/>
      <c r="C23" s="122"/>
      <c r="D23" s="91"/>
      <c r="E23" s="91"/>
      <c r="F23" s="91"/>
      <c r="G23" s="17">
        <f t="shared" ref="G23:G35" si="4">SUM(D23:F23)</f>
        <v>0</v>
      </c>
      <c r="I23" s="18"/>
    </row>
    <row r="24" spans="2:17" ht="16.5" thickTop="1" thickBot="1" x14ac:dyDescent="0.4">
      <c r="B24" s="112" t="s">
        <v>13</v>
      </c>
      <c r="C24" s="113"/>
      <c r="D24" s="19">
        <f>SUM(D13:D23)</f>
        <v>0</v>
      </c>
      <c r="E24" s="19">
        <f>SUM(E13:E23)</f>
        <v>0</v>
      </c>
      <c r="F24" s="19">
        <f>SUM(F13:F23)</f>
        <v>0</v>
      </c>
      <c r="G24" s="20">
        <f t="shared" si="4"/>
        <v>0</v>
      </c>
      <c r="H24" s="72"/>
      <c r="I24" s="73">
        <f>G24</f>
        <v>0</v>
      </c>
    </row>
    <row r="25" spans="2:17" ht="16" thickTop="1" x14ac:dyDescent="0.35">
      <c r="B25" s="21" t="s">
        <v>14</v>
      </c>
      <c r="C25" s="22"/>
      <c r="D25" s="41"/>
      <c r="E25" s="41"/>
      <c r="F25" s="41"/>
      <c r="G25" s="23">
        <f t="shared" si="4"/>
        <v>0</v>
      </c>
      <c r="I25" s="11"/>
    </row>
    <row r="26" spans="2:17" x14ac:dyDescent="0.35">
      <c r="B26" s="123" t="s">
        <v>50</v>
      </c>
      <c r="C26" s="124"/>
      <c r="D26" s="40"/>
      <c r="E26" s="12"/>
      <c r="F26" s="12"/>
      <c r="G26" s="13">
        <f t="shared" si="4"/>
        <v>0</v>
      </c>
      <c r="I26" s="14"/>
    </row>
    <row r="27" spans="2:17" x14ac:dyDescent="0.35">
      <c r="B27" s="96" t="s">
        <v>23</v>
      </c>
      <c r="C27" s="97"/>
      <c r="D27" s="12">
        <f>+D26*0.3</f>
        <v>0</v>
      </c>
      <c r="E27" s="12"/>
      <c r="F27" s="12"/>
      <c r="G27" s="13"/>
      <c r="I27" s="14"/>
    </row>
    <row r="28" spans="2:17" x14ac:dyDescent="0.35">
      <c r="B28" s="15" t="s">
        <v>15</v>
      </c>
      <c r="C28" s="16"/>
      <c r="D28" s="40"/>
      <c r="E28" s="40"/>
      <c r="F28" s="40"/>
      <c r="G28" s="13">
        <f t="shared" si="4"/>
        <v>0</v>
      </c>
      <c r="I28" s="14"/>
    </row>
    <row r="29" spans="2:17" x14ac:dyDescent="0.35">
      <c r="B29" s="24" t="s">
        <v>16</v>
      </c>
      <c r="C29" s="25" t="s">
        <v>17</v>
      </c>
      <c r="D29" s="40"/>
      <c r="E29" s="40"/>
      <c r="F29" s="40"/>
      <c r="G29" s="13">
        <f t="shared" si="4"/>
        <v>0</v>
      </c>
      <c r="I29" s="14"/>
    </row>
    <row r="30" spans="2:17" x14ac:dyDescent="0.35">
      <c r="B30" s="110" t="s">
        <v>18</v>
      </c>
      <c r="C30" s="111"/>
      <c r="D30" s="40"/>
      <c r="E30" s="40"/>
      <c r="F30" s="40"/>
      <c r="G30" s="13">
        <f t="shared" si="4"/>
        <v>0</v>
      </c>
      <c r="I30" s="14"/>
    </row>
    <row r="31" spans="2:17" x14ac:dyDescent="0.35">
      <c r="B31" s="26"/>
      <c r="C31" s="43"/>
      <c r="D31" s="40"/>
      <c r="E31" s="40"/>
      <c r="F31" s="40"/>
      <c r="G31" s="13">
        <f t="shared" si="4"/>
        <v>0</v>
      </c>
      <c r="I31" s="14"/>
    </row>
    <row r="32" spans="2:17" x14ac:dyDescent="0.35">
      <c r="B32" s="24"/>
      <c r="C32" s="44"/>
      <c r="D32" s="40"/>
      <c r="E32" s="40"/>
      <c r="F32" s="40"/>
      <c r="G32" s="13">
        <f t="shared" si="4"/>
        <v>0</v>
      </c>
      <c r="I32" s="14"/>
    </row>
    <row r="33" spans="2:9" x14ac:dyDescent="0.35">
      <c r="B33" s="24"/>
      <c r="C33" s="44"/>
      <c r="D33" s="40"/>
      <c r="E33" s="40"/>
      <c r="F33" s="40"/>
      <c r="G33" s="13">
        <f t="shared" si="4"/>
        <v>0</v>
      </c>
      <c r="I33" s="14"/>
    </row>
    <row r="34" spans="2:9" ht="16" thickBot="1" x14ac:dyDescent="0.4">
      <c r="B34" s="27"/>
      <c r="C34" s="45"/>
      <c r="D34" s="42"/>
      <c r="E34" s="42"/>
      <c r="F34" s="42"/>
      <c r="G34" s="17">
        <f t="shared" si="4"/>
        <v>0</v>
      </c>
      <c r="I34" s="18"/>
    </row>
    <row r="35" spans="2:9" ht="16.5" thickTop="1" thickBot="1" x14ac:dyDescent="0.4">
      <c r="B35" s="112" t="s">
        <v>19</v>
      </c>
      <c r="C35" s="113"/>
      <c r="D35" s="19">
        <f>SUM(D25:D34)</f>
        <v>0</v>
      </c>
      <c r="E35" s="19">
        <f>SUM(E25:E34)</f>
        <v>0</v>
      </c>
      <c r="F35" s="19">
        <f>SUM(F25:F34)</f>
        <v>0</v>
      </c>
      <c r="G35" s="20">
        <f t="shared" si="4"/>
        <v>0</v>
      </c>
      <c r="H35" s="72"/>
      <c r="I35" s="74">
        <f>G35</f>
        <v>0</v>
      </c>
    </row>
    <row r="36" spans="2:9" ht="16.5" thickTop="1" thickBot="1" x14ac:dyDescent="0.4">
      <c r="B36" s="102" t="s">
        <v>7</v>
      </c>
      <c r="C36" s="103"/>
      <c r="D36" s="28">
        <f>+D35+D24</f>
        <v>0</v>
      </c>
      <c r="E36" s="28">
        <f>+E35+E24</f>
        <v>0</v>
      </c>
      <c r="F36" s="28">
        <f>+F35+F24</f>
        <v>0</v>
      </c>
      <c r="G36" s="29">
        <f>+G35+G24</f>
        <v>0</v>
      </c>
      <c r="H36" s="75"/>
      <c r="I36" s="76">
        <f xml:space="preserve"> I24 + I35</f>
        <v>0</v>
      </c>
    </row>
    <row r="37" spans="2:9" ht="16" thickTop="1" x14ac:dyDescent="0.35">
      <c r="B37" s="14"/>
      <c r="C37" s="14"/>
      <c r="D37" s="14"/>
      <c r="E37" s="14"/>
      <c r="F37" s="14"/>
      <c r="G37" s="14"/>
    </row>
    <row r="38" spans="2:9" ht="16" thickBot="1" x14ac:dyDescent="0.4">
      <c r="B38" s="114"/>
      <c r="C38" s="114"/>
      <c r="D38" s="114"/>
      <c r="E38" s="114"/>
      <c r="F38" s="114"/>
      <c r="G38" s="114"/>
    </row>
    <row r="39" spans="2:9" ht="18.5" x14ac:dyDescent="0.35">
      <c r="B39" s="115" t="s">
        <v>20</v>
      </c>
      <c r="C39" s="116"/>
      <c r="D39" s="116"/>
      <c r="E39" s="116"/>
      <c r="F39" s="116"/>
      <c r="G39" s="117"/>
    </row>
    <row r="40" spans="2:9" x14ac:dyDescent="0.35">
      <c r="B40" s="100" t="s">
        <v>21</v>
      </c>
      <c r="C40" s="101"/>
      <c r="D40" s="89">
        <v>0</v>
      </c>
      <c r="E40" s="39">
        <v>0</v>
      </c>
      <c r="F40" s="39">
        <v>0</v>
      </c>
      <c r="G40" s="10">
        <f>SUM(D40:F40)</f>
        <v>0</v>
      </c>
      <c r="I40" s="80"/>
    </row>
    <row r="41" spans="2:9" x14ac:dyDescent="0.35">
      <c r="B41" s="100" t="s">
        <v>22</v>
      </c>
      <c r="C41" s="101"/>
      <c r="D41" s="77">
        <f>+D43-D40-D42</f>
        <v>0</v>
      </c>
      <c r="E41" s="12">
        <f t="shared" ref="E41:F41" si="5">+E43-E40-E42</f>
        <v>0</v>
      </c>
      <c r="F41" s="12">
        <f t="shared" si="5"/>
        <v>0</v>
      </c>
      <c r="G41" s="36">
        <f>SUM(D41:F41)</f>
        <v>0</v>
      </c>
      <c r="I41" s="81"/>
    </row>
    <row r="42" spans="2:9" ht="16" thickBot="1" x14ac:dyDescent="0.4">
      <c r="B42" s="108" t="s">
        <v>36</v>
      </c>
      <c r="C42" s="109"/>
      <c r="D42" s="78">
        <f>D17+D19+D16+D14</f>
        <v>0</v>
      </c>
      <c r="E42" s="79">
        <f>E17+E19+E16+E14</f>
        <v>0</v>
      </c>
      <c r="F42" s="79">
        <f>F17+F19+F16+F14</f>
        <v>0</v>
      </c>
      <c r="G42" s="36">
        <f>SUM(D42:F42)</f>
        <v>0</v>
      </c>
      <c r="I42" s="81"/>
    </row>
    <row r="43" spans="2:9" ht="16.5" thickTop="1" thickBot="1" x14ac:dyDescent="0.4">
      <c r="B43" s="102" t="s">
        <v>7</v>
      </c>
      <c r="C43" s="103"/>
      <c r="D43" s="35">
        <f>+D36</f>
        <v>0</v>
      </c>
      <c r="E43" s="35">
        <f t="shared" ref="E43" si="6">+E36</f>
        <v>0</v>
      </c>
      <c r="F43" s="35">
        <f>+F36</f>
        <v>0</v>
      </c>
      <c r="G43" s="29">
        <f>SUM(G40:G42)</f>
        <v>0</v>
      </c>
      <c r="H43" s="30"/>
      <c r="I43" s="76">
        <f>G43</f>
        <v>0</v>
      </c>
    </row>
    <row r="44" spans="2:9" ht="16" thickTop="1" x14ac:dyDescent="0.35"/>
    <row r="45" spans="2:9" x14ac:dyDescent="0.35">
      <c r="B45" s="31"/>
    </row>
  </sheetData>
  <sheetProtection algorithmName="SHA-512" hashValue="JjyWietYjCk/839kb3I33quUzb9xxtJuWBoKTgQADjwEMrE9ZXQ4Si+tP/7MxyVYm86uSg0FyyZLiJ2hgGyQbQ==" saltValue="/HPdeIQ9NO0/pM1WvJx1Ng==" spinCount="100000" sheet="1" objects="1" scenarios="1"/>
  <protectedRanges>
    <protectedRange algorithmName="SHA-512" hashValue="KCx3D+l2RT8z6ab4+PCIS0oor6tC4bWhMJMtGX8k0exxaQcA57fcyRxYCZ+Hd+NGImrbhqXPp0fltdZD6+zPsQ==" saltValue="SQVdXdkdhzhMrH6BbGLJTA==" spinCount="100000" sqref="D3:G9 D14:F14 D19:F19 D24:G24 G25:G36 D35:F36 G13:G23 D40:G43 D16:F17 D27" name="Range1"/>
  </protectedRanges>
  <mergeCells count="36">
    <mergeCell ref="B19:C19"/>
    <mergeCell ref="I6:L6"/>
    <mergeCell ref="B5:C5"/>
    <mergeCell ref="D5:G5"/>
    <mergeCell ref="A1:I1"/>
    <mergeCell ref="B3:C3"/>
    <mergeCell ref="D3:G3"/>
    <mergeCell ref="B4:C4"/>
    <mergeCell ref="D4:G4"/>
    <mergeCell ref="I5:L5"/>
    <mergeCell ref="B11:G11"/>
    <mergeCell ref="B12:C12"/>
    <mergeCell ref="B14:C14"/>
    <mergeCell ref="B16:C16"/>
    <mergeCell ref="B18:C18"/>
    <mergeCell ref="B21:C21"/>
    <mergeCell ref="B22:C22"/>
    <mergeCell ref="B23:C23"/>
    <mergeCell ref="B24:C24"/>
    <mergeCell ref="B26:C26"/>
    <mergeCell ref="B27:C27"/>
    <mergeCell ref="N6:P6"/>
    <mergeCell ref="B9:G9"/>
    <mergeCell ref="B41:C41"/>
    <mergeCell ref="B43:C43"/>
    <mergeCell ref="B17:C17"/>
    <mergeCell ref="I16:K16"/>
    <mergeCell ref="I17:K17"/>
    <mergeCell ref="B42:C42"/>
    <mergeCell ref="B30:C30"/>
    <mergeCell ref="B35:C35"/>
    <mergeCell ref="B36:C36"/>
    <mergeCell ref="B38:G38"/>
    <mergeCell ref="B39:G39"/>
    <mergeCell ref="B40:C40"/>
    <mergeCell ref="B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6"/>
  <sheetViews>
    <sheetView workbookViewId="0">
      <selection activeCell="B4" sqref="B4:D6"/>
    </sheetView>
  </sheetViews>
  <sheetFormatPr defaultRowHeight="14.5" x14ac:dyDescent="0.35"/>
  <cols>
    <col min="1" max="1" width="15.453125" bestFit="1" customWidth="1"/>
    <col min="2" max="2" width="18.54296875" customWidth="1"/>
    <col min="3" max="3" width="12.81640625" bestFit="1" customWidth="1"/>
    <col min="4" max="4" width="15.26953125" bestFit="1" customWidth="1"/>
  </cols>
  <sheetData>
    <row r="2" spans="1:4" ht="15.5" x14ac:dyDescent="0.35">
      <c r="B2" s="125" t="s">
        <v>38</v>
      </c>
      <c r="C2" s="125"/>
      <c r="D2" s="125"/>
    </row>
    <row r="3" spans="1:4" ht="16" thickBot="1" x14ac:dyDescent="0.4">
      <c r="B3" s="125" t="s">
        <v>39</v>
      </c>
      <c r="C3" s="125"/>
      <c r="D3" s="125"/>
    </row>
    <row r="4" spans="1:4" ht="16" thickBot="1" x14ac:dyDescent="0.4">
      <c r="B4" s="56" t="s">
        <v>45</v>
      </c>
      <c r="C4" s="52" t="s">
        <v>46</v>
      </c>
      <c r="D4" s="53" t="s">
        <v>22</v>
      </c>
    </row>
    <row r="5" spans="1:4" ht="16" thickBot="1" x14ac:dyDescent="0.4">
      <c r="A5" t="s">
        <v>44</v>
      </c>
      <c r="B5" s="48" t="s">
        <v>40</v>
      </c>
      <c r="C5" s="57">
        <v>1</v>
      </c>
      <c r="D5" s="57">
        <v>0</v>
      </c>
    </row>
    <row r="6" spans="1:4" ht="16" thickBot="1" x14ac:dyDescent="0.4">
      <c r="B6" s="55" t="s">
        <v>43</v>
      </c>
      <c r="C6" s="57">
        <v>0.1</v>
      </c>
      <c r="D6" s="57">
        <v>0.9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Rogister, Kristen Rae</dc:creator>
  <cp:lastModifiedBy>Thompson, Lachonya</cp:lastModifiedBy>
  <dcterms:created xsi:type="dcterms:W3CDTF">2019-10-10T12:43:44Z</dcterms:created>
  <dcterms:modified xsi:type="dcterms:W3CDTF">2022-01-14T19:13:45Z</dcterms:modified>
</cp:coreProperties>
</file>